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<sst xmlns="http://schemas.openxmlformats.org/spreadsheetml/2006/main" count="64" uniqueCount="32">
  <si>
    <t>Formula</t>
  </si>
  <si>
    <t>Enter numbers here</t>
  </si>
  <si>
    <t>Shear Formula (V) Uniform</t>
  </si>
  <si>
    <t>Uniform load in pounds per unit of length (w)</t>
  </si>
  <si>
    <t>Span length of bending member, inches (l)</t>
  </si>
  <si>
    <t xml:space="preserve">                                       Vertical Design Shear =</t>
  </si>
  <si>
    <t>Bending Max (M. max, AT CENTER)</t>
  </si>
  <si>
    <t xml:space="preserve">                                    Bending Max (at center) =</t>
  </si>
  <si>
    <t>Deflection, L/240</t>
  </si>
  <si>
    <t>Material modulus (E)</t>
  </si>
  <si>
    <t>Span length of bending member in feet (L)</t>
  </si>
  <si>
    <t xml:space="preserve">                                          Moment of inertia (I) =</t>
  </si>
  <si>
    <t>Shear Formula (V) Point</t>
  </si>
  <si>
    <t>Point Load (P)</t>
  </si>
  <si>
    <t xml:space="preserve">                                                              Shear =</t>
  </si>
  <si>
    <t>Bending Max (M. max, AT POINT)</t>
  </si>
  <si>
    <t xml:space="preserve">                                      Bending Max (at point) =</t>
  </si>
  <si>
    <t>Deflection</t>
  </si>
  <si>
    <t>Moment of intertia (I)</t>
  </si>
  <si>
    <t xml:space="preserve">                                                       Delta max. =</t>
  </si>
  <si>
    <t>Cantilever Shear, Uniformly Distributed Load (V)</t>
  </si>
  <si>
    <t>uniform load in pounds per unit of length (w)</t>
  </si>
  <si>
    <t>span length of bending member, inches (l)</t>
  </si>
  <si>
    <t>Cantilever Bending Max (M. Max, at fixed end)</t>
  </si>
  <si>
    <t xml:space="preserve">                                Bending Max (at fixed end) =</t>
  </si>
  <si>
    <t>Deflection (at free end)</t>
  </si>
  <si>
    <t xml:space="preserve">                                                       Delta Max. =</t>
  </si>
  <si>
    <t>Cantilever Shear, Concentrated Load (V)</t>
  </si>
  <si>
    <t>(0.17/2)</t>
  </si>
  <si>
    <t>double cantilever</t>
  </si>
  <si>
    <t>psi</t>
  </si>
  <si>
    <t>inches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</si>
</sst>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21">
      <selection activeCell="D27" sqref="D27"/>
    </sheetView>
  </sheetViews>
  <sheetFormatPr defaultColWidth="9.140625" defaultRowHeight="12.75"/>
  <cols>
    <col min="1" max="1" width="44.00390625" style="0" customWidth="1"/>
    <col min="2" max="2" width="19.00390625" style="0" customWidth="1"/>
  </cols>
  <sheetData>
    <row r="1" spans="1:2" ht="16.5" thickBot="1">
      <c r="A1" s="3" t="s">
        <v>0</v>
      </c>
      <c r="B1" s="1" t="s">
        <v>1</v>
      </c>
    </row>
    <row r="2" ht="13.5" thickTop="1">
      <c r="B2" s="2"/>
    </row>
    <row r="3" ht="13.5" thickBot="1">
      <c r="A3" s="8" t="s">
        <v>2</v>
      </c>
    </row>
    <row r="4" spans="1:2" ht="12.75">
      <c r="A4" t="s">
        <v>3</v>
      </c>
      <c r="B4" s="4">
        <v>3.5</v>
      </c>
    </row>
    <row r="5" spans="1:2" ht="12.75">
      <c r="A5" t="s">
        <v>4</v>
      </c>
      <c r="B5" s="5">
        <v>144</v>
      </c>
    </row>
    <row r="6" spans="1:2" ht="13.5" thickBot="1">
      <c r="A6" t="s">
        <v>5</v>
      </c>
      <c r="B6" s="6">
        <f>(B4*B5)/2</f>
        <v>252</v>
      </c>
    </row>
    <row r="7" ht="13.5" thickTop="1"/>
    <row r="8" ht="13.5" thickBot="1">
      <c r="A8" s="8" t="s">
        <v>6</v>
      </c>
    </row>
    <row r="9" spans="1:2" ht="12.75">
      <c r="A9" t="s">
        <v>3</v>
      </c>
      <c r="B9" s="4">
        <v>0.17</v>
      </c>
    </row>
    <row r="10" spans="1:2" ht="12.75">
      <c r="A10" t="s">
        <v>4</v>
      </c>
      <c r="B10" s="5">
        <v>20</v>
      </c>
    </row>
    <row r="11" spans="1:2" ht="13.5" thickBot="1">
      <c r="A11" t="s">
        <v>7</v>
      </c>
      <c r="B11" s="6">
        <f>(B9*(B10*B10))/8</f>
        <v>8.5</v>
      </c>
    </row>
    <row r="12" ht="13.5" thickTop="1"/>
    <row r="13" ht="13.5" thickBot="1">
      <c r="A13" s="8" t="s">
        <v>8</v>
      </c>
    </row>
    <row r="14" spans="1:2" ht="12.75">
      <c r="A14" t="s">
        <v>9</v>
      </c>
      <c r="B14" s="4">
        <v>1000000</v>
      </c>
    </row>
    <row r="15" spans="1:2" ht="12.75">
      <c r="A15" t="s">
        <v>3</v>
      </c>
      <c r="B15" s="5">
        <v>42</v>
      </c>
    </row>
    <row r="16" spans="1:2" ht="12.75">
      <c r="A16" t="s">
        <v>10</v>
      </c>
      <c r="B16" s="5">
        <v>12</v>
      </c>
    </row>
    <row r="17" spans="1:2" ht="13.5" thickBot="1">
      <c r="A17" t="s">
        <v>11</v>
      </c>
      <c r="B17" s="6">
        <f>((450*B15)*(B16*B16*B16))/B14</f>
        <v>32.6592</v>
      </c>
    </row>
    <row r="18" ht="13.5" thickTop="1"/>
    <row r="19" ht="13.5" thickBot="1">
      <c r="A19" s="8" t="s">
        <v>12</v>
      </c>
    </row>
    <row r="20" spans="1:2" ht="12.75">
      <c r="A20" t="s">
        <v>13</v>
      </c>
      <c r="B20" s="4">
        <v>5000</v>
      </c>
    </row>
    <row r="21" spans="1:2" ht="13.5" thickBot="1">
      <c r="A21" t="s">
        <v>14</v>
      </c>
      <c r="B21" s="6">
        <f>B20/2</f>
        <v>2500</v>
      </c>
    </row>
    <row r="22" ht="13.5" thickTop="1"/>
    <row r="23" ht="13.5" thickBot="1">
      <c r="A23" s="8" t="s">
        <v>15</v>
      </c>
    </row>
    <row r="24" spans="1:2" ht="12.75">
      <c r="A24" t="s">
        <v>13</v>
      </c>
      <c r="B24" s="4">
        <v>0</v>
      </c>
    </row>
    <row r="25" spans="1:2" ht="12.75">
      <c r="A25" t="s">
        <v>4</v>
      </c>
      <c r="B25" s="5">
        <v>0</v>
      </c>
    </row>
    <row r="26" spans="1:2" ht="13.5" thickBot="1">
      <c r="A26" t="s">
        <v>16</v>
      </c>
      <c r="B26" s="6">
        <f>(B24*B25)/4</f>
        <v>0</v>
      </c>
    </row>
    <row r="27" ht="13.5" thickTop="1"/>
    <row r="28" ht="13.5" thickBot="1">
      <c r="A28" s="8" t="s">
        <v>17</v>
      </c>
    </row>
    <row r="29" spans="1:2" ht="12.75">
      <c r="A29" t="s">
        <v>13</v>
      </c>
      <c r="B29" s="4">
        <v>0</v>
      </c>
    </row>
    <row r="30" spans="1:2" ht="12.75">
      <c r="A30" t="s">
        <v>4</v>
      </c>
      <c r="B30" s="5">
        <v>0</v>
      </c>
    </row>
    <row r="31" spans="1:2" ht="12.75">
      <c r="A31" t="s">
        <v>9</v>
      </c>
      <c r="B31" s="9">
        <v>0</v>
      </c>
    </row>
    <row r="32" spans="1:2" ht="12.75">
      <c r="A32" t="s">
        <v>18</v>
      </c>
      <c r="B32" s="5">
        <v>0</v>
      </c>
    </row>
    <row r="33" spans="1:2" ht="13.5" thickBot="1">
      <c r="A33" t="s">
        <v>19</v>
      </c>
      <c r="B33" s="6" t="e">
        <f>(B29*(B30*B30*B30))/(48*B31*B32)</f>
        <v>#DIV/0!</v>
      </c>
    </row>
    <row r="34" ht="13.5" thickTop="1"/>
    <row r="35" ht="13.5" thickBot="1">
      <c r="A35" s="8" t="s">
        <v>20</v>
      </c>
    </row>
    <row r="36" spans="1:4" ht="12.75">
      <c r="A36" t="s">
        <v>21</v>
      </c>
      <c r="B36" s="4">
        <v>0.17</v>
      </c>
      <c r="C36" t="s">
        <v>28</v>
      </c>
      <c r="D36" t="s">
        <v>29</v>
      </c>
    </row>
    <row r="37" spans="1:2" ht="12.75">
      <c r="A37" t="s">
        <v>22</v>
      </c>
      <c r="B37" s="5">
        <v>10</v>
      </c>
    </row>
    <row r="38" spans="1:3" ht="13.5" thickBot="1">
      <c r="A38" t="s">
        <v>14</v>
      </c>
      <c r="B38" s="6">
        <f>B36*B37</f>
        <v>1.7000000000000002</v>
      </c>
      <c r="C38" t="s">
        <v>30</v>
      </c>
    </row>
    <row r="39" ht="13.5" thickTop="1"/>
    <row r="40" ht="13.5" thickBot="1">
      <c r="A40" s="8" t="s">
        <v>23</v>
      </c>
    </row>
    <row r="41" spans="1:4" ht="12.75">
      <c r="A41" t="s">
        <v>21</v>
      </c>
      <c r="B41" s="4">
        <v>0.17</v>
      </c>
      <c r="C41" t="s">
        <v>28</v>
      </c>
      <c r="D41" t="s">
        <v>29</v>
      </c>
    </row>
    <row r="42" spans="1:2" ht="12.75">
      <c r="A42" t="s">
        <v>22</v>
      </c>
      <c r="B42" s="5">
        <v>10</v>
      </c>
    </row>
    <row r="43" spans="1:3" ht="13.5" thickBot="1">
      <c r="A43" t="s">
        <v>24</v>
      </c>
      <c r="B43" s="6">
        <f>(B41*(B42*B42))/2</f>
        <v>8.5</v>
      </c>
      <c r="C43" t="s">
        <v>30</v>
      </c>
    </row>
    <row r="44" ht="13.5" thickTop="1"/>
    <row r="45" ht="13.5" thickBot="1">
      <c r="A45" s="8" t="s">
        <v>25</v>
      </c>
    </row>
    <row r="46" spans="1:4" ht="12.75">
      <c r="A46" t="s">
        <v>21</v>
      </c>
      <c r="B46" s="4">
        <v>0.085</v>
      </c>
      <c r="C46" t="s">
        <v>28</v>
      </c>
      <c r="D46" t="s">
        <v>29</v>
      </c>
    </row>
    <row r="47" spans="1:2" ht="12.75">
      <c r="A47" t="s">
        <v>22</v>
      </c>
      <c r="B47" s="5">
        <v>10</v>
      </c>
    </row>
    <row r="48" spans="1:2" ht="12.75">
      <c r="A48" t="s">
        <v>9</v>
      </c>
      <c r="B48" s="9">
        <v>430000</v>
      </c>
    </row>
    <row r="49" spans="1:2" ht="12.75">
      <c r="A49" t="s">
        <v>18</v>
      </c>
      <c r="B49" s="5">
        <v>0.0018</v>
      </c>
    </row>
    <row r="50" spans="1:3" ht="13.5" thickBot="1">
      <c r="A50" t="s">
        <v>26</v>
      </c>
      <c r="B50" s="6">
        <f>(B46*(B47*B47*B47*B47))/(8*B48*B49)</f>
        <v>0.13727390180878554</v>
      </c>
      <c r="C50" t="s">
        <v>31</v>
      </c>
    </row>
    <row r="51" ht="13.5" thickTop="1"/>
    <row r="52" ht="13.5" thickBot="1">
      <c r="A52" s="8" t="s">
        <v>27</v>
      </c>
    </row>
    <row r="53" spans="1:2" ht="12.75">
      <c r="A53" t="s">
        <v>13</v>
      </c>
      <c r="B53" s="4"/>
    </row>
    <row r="54" spans="1:2" ht="13.5" thickBot="1">
      <c r="A54" t="s">
        <v>14</v>
      </c>
      <c r="B54" s="6">
        <f>B53</f>
        <v>0</v>
      </c>
    </row>
    <row r="55" ht="13.5" thickTop="1"/>
    <row r="56" ht="13.5" thickBot="1">
      <c r="A56" s="8" t="s">
        <v>23</v>
      </c>
    </row>
    <row r="57" spans="1:2" ht="12.75">
      <c r="A57" t="s">
        <v>13</v>
      </c>
      <c r="B57" s="4">
        <v>8000</v>
      </c>
    </row>
    <row r="58" spans="1:2" ht="12.75">
      <c r="A58" t="s">
        <v>22</v>
      </c>
      <c r="B58" s="5">
        <v>106</v>
      </c>
    </row>
    <row r="59" spans="1:2" ht="13.5" thickBot="1">
      <c r="A59" t="s">
        <v>24</v>
      </c>
      <c r="B59" s="6">
        <f>B57*B58</f>
        <v>848000</v>
      </c>
    </row>
    <row r="60" ht="13.5" thickTop="1"/>
    <row r="61" ht="13.5" thickBot="1">
      <c r="A61" s="7" t="s">
        <v>25</v>
      </c>
    </row>
    <row r="62" spans="1:2" ht="12.75">
      <c r="A62" t="s">
        <v>13</v>
      </c>
      <c r="B62" s="4">
        <v>8000</v>
      </c>
    </row>
    <row r="63" spans="1:2" ht="12.75">
      <c r="A63" t="s">
        <v>22</v>
      </c>
      <c r="B63" s="5">
        <v>106</v>
      </c>
    </row>
    <row r="64" spans="1:2" ht="12.75">
      <c r="A64" t="s">
        <v>9</v>
      </c>
      <c r="B64" s="5">
        <v>10000000</v>
      </c>
    </row>
    <row r="65" spans="1:2" ht="12.75">
      <c r="A65" t="s">
        <v>18</v>
      </c>
      <c r="B65" s="5">
        <v>400</v>
      </c>
    </row>
    <row r="66" spans="1:2" ht="13.5" thickBot="1">
      <c r="A66" t="s">
        <v>26</v>
      </c>
      <c r="B66" s="6">
        <f>(B62*(B63*B63*B63))/(3*B64*B65)</f>
        <v>0.7940106666666666</v>
      </c>
    </row>
    <row r="67" ht="13.5" thickTop="1"/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dcterms:created xsi:type="dcterms:W3CDTF">2000-11-17T19:51:25Z</dcterms:created>
  <dcterms:modified xsi:type="dcterms:W3CDTF">2012-01-03T01:43:22Z</dcterms:modified>
  <cp:category/>
  <cp:version/>
  <cp:contentType/>
  <cp:contentStatus/>
</cp:coreProperties>
</file>