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2480" windowHeight="76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<sst xmlns="http://schemas.openxmlformats.org/spreadsheetml/2006/main" count="101" uniqueCount="45">
  <si>
    <t>Section Modulus and Moment of Inertia Calculation Guide</t>
  </si>
  <si>
    <t>legend:</t>
  </si>
  <si>
    <t>Sheet 1 is introduction and explanation of terms</t>
  </si>
  <si>
    <t>Sheet 2 is calculaton for a solid surface</t>
  </si>
  <si>
    <t>Sheet 3 is calculation for a cored surface</t>
  </si>
  <si>
    <t>symbols</t>
  </si>
  <si>
    <t>b = width or horizontal dimension of component</t>
  </si>
  <si>
    <t>h = height or vertical dimension of component</t>
  </si>
  <si>
    <t>A = b*h = area of component</t>
  </si>
  <si>
    <t xml:space="preserve">d = height to center of A from reference axis </t>
  </si>
  <si>
    <t>NA = neutral axis, equal area moments on both sides</t>
  </si>
  <si>
    <t>SM = section modulus</t>
  </si>
  <si>
    <t>isub0 = item moment of inertia = b*h^3/12</t>
  </si>
  <si>
    <t>dNA =  distance from reference axis to real axis</t>
  </si>
  <si>
    <t>iNA = moment of inertia stiffener and plate together about the real neutral axis</t>
  </si>
  <si>
    <t>sheet 2 is calculation for a solid surface</t>
  </si>
  <si>
    <t>enter the total height of the section from the reference axis</t>
  </si>
  <si>
    <t>inches</t>
  </si>
  <si>
    <t xml:space="preserve">enter </t>
  </si>
  <si>
    <t>enter</t>
  </si>
  <si>
    <t xml:space="preserve">item </t>
  </si>
  <si>
    <t>b</t>
  </si>
  <si>
    <t>h</t>
  </si>
  <si>
    <t>A=b*h</t>
  </si>
  <si>
    <t>d</t>
  </si>
  <si>
    <t>A*d</t>
  </si>
  <si>
    <t>A*d^2</t>
  </si>
  <si>
    <t>isub0</t>
  </si>
  <si>
    <t>A</t>
  </si>
  <si>
    <t>B</t>
  </si>
  <si>
    <t>C</t>
  </si>
  <si>
    <t>D</t>
  </si>
  <si>
    <t>E</t>
  </si>
  <si>
    <t>sum</t>
  </si>
  <si>
    <t>dNA = sum(A*d)/sum(A) =</t>
  </si>
  <si>
    <t>in.</t>
  </si>
  <si>
    <t>iNA = sum(isub0) + sum (A*d^2) - ((sum A)*(dNA^2)) =</t>
  </si>
  <si>
    <t>in.^4</t>
  </si>
  <si>
    <t xml:space="preserve">SMtop = INA/dNA top = </t>
  </si>
  <si>
    <t xml:space="preserve">SMbottom = INA/dNA bottom = </t>
  </si>
  <si>
    <t>sheet 3 is calculation for a cored surface</t>
  </si>
  <si>
    <t>A1</t>
  </si>
  <si>
    <t>A2</t>
  </si>
  <si>
    <t>E1</t>
  </si>
  <si>
    <t>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</si>
</sst>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4"/>
  <sheetViews>
    <sheetView tabSelected="1" workbookViewId="0" topLeftCell="A1">
      <selection activeCell="J18" sqref="J18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9">
        <v>3.4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0</v>
      </c>
      <c r="C7" s="6">
        <v>0</v>
      </c>
      <c r="D7" s="2">
        <f aca="true" t="shared" si="0" ref="D7:D13">B7*C7</f>
        <v>0</v>
      </c>
      <c r="E7" s="10">
        <v>0</v>
      </c>
      <c r="F7" s="2">
        <f aca="true" t="shared" si="1" ref="F7:F13">D7*E7</f>
        <v>0</v>
      </c>
      <c r="G7" s="2">
        <f aca="true" t="shared" si="2" ref="G7:G13">D7*(E7^2)</f>
        <v>0</v>
      </c>
      <c r="H7" s="2">
        <f aca="true" t="shared" si="3" ref="H7:H13">(B7*C7^3)/12</f>
        <v>0</v>
      </c>
    </row>
    <row r="8" spans="1:8" ht="12.75">
      <c r="A8" t="s">
        <v>29</v>
      </c>
      <c r="B8" s="5">
        <v>1</v>
      </c>
      <c r="C8" s="6">
        <v>0.2</v>
      </c>
      <c r="D8" s="2">
        <f t="shared" si="0"/>
        <v>0.2</v>
      </c>
      <c r="E8" s="10">
        <v>0.1</v>
      </c>
      <c r="F8" s="2">
        <f t="shared" si="1"/>
        <v>0.020000000000000004</v>
      </c>
      <c r="G8" s="2">
        <f t="shared" si="2"/>
        <v>0.0020000000000000005</v>
      </c>
      <c r="H8" s="2">
        <f t="shared" si="3"/>
        <v>0.0006666666666666669</v>
      </c>
    </row>
    <row r="9" spans="1:8" ht="12.75">
      <c r="A9" t="s">
        <v>29</v>
      </c>
      <c r="B9" s="5">
        <v>1</v>
      </c>
      <c r="C9" s="6">
        <v>0.2</v>
      </c>
      <c r="D9" s="2">
        <f t="shared" si="0"/>
        <v>0.2</v>
      </c>
      <c r="E9" s="10">
        <v>3.3</v>
      </c>
      <c r="F9" s="2">
        <f t="shared" si="1"/>
        <v>0.66</v>
      </c>
      <c r="G9" s="2">
        <f t="shared" si="2"/>
        <v>2.178</v>
      </c>
      <c r="H9" s="2">
        <f t="shared" si="3"/>
        <v>0.0006666666666666669</v>
      </c>
    </row>
    <row r="10" spans="1:8" ht="12.75">
      <c r="A10" t="s">
        <v>30</v>
      </c>
      <c r="B10" s="5">
        <v>0</v>
      </c>
      <c r="C10" s="6">
        <v>0</v>
      </c>
      <c r="D10" s="2">
        <f t="shared" si="0"/>
        <v>0</v>
      </c>
      <c r="E10" s="10"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</row>
    <row r="11" spans="1:8" ht="12.75">
      <c r="A11" t="s">
        <v>30</v>
      </c>
      <c r="B11" s="5">
        <v>0</v>
      </c>
      <c r="C11" s="6">
        <v>0</v>
      </c>
      <c r="D11" s="2">
        <f t="shared" si="0"/>
        <v>0</v>
      </c>
      <c r="E11" s="10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</row>
    <row r="12" spans="1:8" ht="12.75">
      <c r="A12" t="s">
        <v>31</v>
      </c>
      <c r="B12" s="5">
        <v>0</v>
      </c>
      <c r="C12" s="6">
        <v>1</v>
      </c>
      <c r="D12" s="2">
        <f t="shared" si="0"/>
        <v>0</v>
      </c>
      <c r="E12" s="10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ht="12.75">
      <c r="A13" t="s">
        <v>32</v>
      </c>
      <c r="B13" s="7">
        <v>0</v>
      </c>
      <c r="C13" s="8">
        <v>0.5</v>
      </c>
      <c r="D13" s="2">
        <f t="shared" si="0"/>
        <v>0</v>
      </c>
      <c r="E13" s="11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5" spans="1:8" ht="12.75">
      <c r="A15" t="s">
        <v>33</v>
      </c>
      <c r="D15" s="2">
        <f>SUM(D7:D13)</f>
        <v>0.4</v>
      </c>
      <c r="F15" s="2">
        <f>SUM(F7:F13)</f>
        <v>0.68</v>
      </c>
      <c r="G15" s="2">
        <f>SUM(G7:G13)</f>
        <v>2.1799999999999997</v>
      </c>
      <c r="H15" s="2">
        <f>SUM(H7:H13)</f>
        <v>0.0013333333333333337</v>
      </c>
    </row>
    <row r="17" spans="1:7" ht="12.75">
      <c r="A17" s="1" t="s">
        <v>34</v>
      </c>
      <c r="F17">
        <f>F15/D15</f>
        <v>1.7</v>
      </c>
      <c r="G17" t="s">
        <v>35</v>
      </c>
    </row>
    <row r="18" spans="1:7" ht="12.75">
      <c r="A18" s="1" t="s">
        <v>36</v>
      </c>
      <c r="F18">
        <f>H15+G15-(D15*(F17^2))</f>
        <v>1.025333333333333</v>
      </c>
      <c r="G18" t="s">
        <v>37</v>
      </c>
    </row>
    <row r="19" spans="1:6" ht="12.75">
      <c r="A19" s="1" t="s">
        <v>38</v>
      </c>
      <c r="F19">
        <f>F18/(G3-F17)</f>
        <v>0.6031372549019606</v>
      </c>
    </row>
    <row r="20" spans="1:6" ht="12.75">
      <c r="A20" s="1" t="s">
        <v>39</v>
      </c>
      <c r="F20">
        <f>F18/(F17)</f>
        <v>0.6031372549019606</v>
      </c>
    </row>
    <row r="16384" ht="12.75">
      <c r="F16384" s="2">
        <f>D16384*E16384</f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1" sqref="B11"/>
    </sheetView>
  </sheetViews>
  <sheetFormatPr defaultColWidth="9.140625" defaultRowHeight="12.75"/>
  <sheetData>
    <row r="1" ht="12.75">
      <c r="A1" s="1" t="s">
        <v>40</v>
      </c>
    </row>
    <row r="2" ht="12.75">
      <c r="A2" s="1"/>
    </row>
    <row r="3" spans="1:8" ht="12.75">
      <c r="A3" s="13" t="s">
        <v>16</v>
      </c>
      <c r="G3" s="19">
        <v>4.2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15" t="s">
        <v>24</v>
      </c>
      <c r="F6" t="s">
        <v>25</v>
      </c>
      <c r="G6" s="1" t="s">
        <v>26</v>
      </c>
      <c r="H6" s="18" t="s">
        <v>27</v>
      </c>
    </row>
    <row r="7" spans="1:8" ht="12.75">
      <c r="A7" t="s">
        <v>41</v>
      </c>
      <c r="B7" s="5">
        <v>12</v>
      </c>
      <c r="C7" s="6">
        <v>0.375</v>
      </c>
      <c r="D7" s="2">
        <v>3.29</v>
      </c>
      <c r="E7" s="16">
        <v>0.25</v>
      </c>
      <c r="F7" s="2">
        <f aca="true" t="shared" si="0" ref="F7:F15">D7*E7</f>
        <v>0.8225</v>
      </c>
      <c r="G7" s="2">
        <f aca="true" t="shared" si="1" ref="G7:G15">D7*(E7^2)</f>
        <v>0.205625</v>
      </c>
      <c r="H7" s="18">
        <f aca="true" t="shared" si="2" ref="H7:H15">(B7*C7^3)/12</f>
        <v>0.052734375</v>
      </c>
    </row>
    <row r="8" spans="1:8" ht="12.75">
      <c r="A8" t="s">
        <v>42</v>
      </c>
      <c r="B8" s="5">
        <v>0</v>
      </c>
      <c r="C8" s="6">
        <v>0</v>
      </c>
      <c r="D8" s="2">
        <f aca="true" t="shared" si="3" ref="D8:D15">B8*C8</f>
        <v>0</v>
      </c>
      <c r="E8" s="16">
        <v>0</v>
      </c>
      <c r="F8" s="2">
        <f t="shared" si="0"/>
        <v>0</v>
      </c>
      <c r="G8" s="2">
        <f t="shared" si="1"/>
        <v>0</v>
      </c>
      <c r="H8" s="18">
        <f t="shared" si="2"/>
        <v>0</v>
      </c>
    </row>
    <row r="9" spans="1:8" ht="12.75">
      <c r="A9" t="s">
        <v>29</v>
      </c>
      <c r="B9" s="5">
        <v>6</v>
      </c>
      <c r="C9" s="6">
        <v>0.375</v>
      </c>
      <c r="D9" s="2">
        <f t="shared" si="3"/>
        <v>2.25</v>
      </c>
      <c r="E9" s="16">
        <v>3.75</v>
      </c>
      <c r="F9" s="2">
        <f t="shared" si="0"/>
        <v>8.4375</v>
      </c>
      <c r="G9" s="2">
        <f t="shared" si="1"/>
        <v>31.640625</v>
      </c>
      <c r="H9" s="18">
        <f t="shared" si="2"/>
        <v>0.0263671875</v>
      </c>
    </row>
    <row r="10" spans="1:8" ht="12.75">
      <c r="A10" t="s">
        <v>29</v>
      </c>
      <c r="B10" s="5">
        <v>0</v>
      </c>
      <c r="C10" s="6">
        <v>0</v>
      </c>
      <c r="D10" s="2">
        <f t="shared" si="3"/>
        <v>0</v>
      </c>
      <c r="E10" s="16">
        <v>0</v>
      </c>
      <c r="F10" s="2">
        <f t="shared" si="0"/>
        <v>0</v>
      </c>
      <c r="G10" s="2">
        <f t="shared" si="1"/>
        <v>0</v>
      </c>
      <c r="H10" s="18">
        <f t="shared" si="2"/>
        <v>0</v>
      </c>
    </row>
    <row r="11" spans="1:8" ht="12.75">
      <c r="A11" t="s">
        <v>30</v>
      </c>
      <c r="B11" s="5">
        <v>0.375</v>
      </c>
      <c r="C11" s="6">
        <v>4</v>
      </c>
      <c r="D11" s="2">
        <f t="shared" si="3"/>
        <v>1.5</v>
      </c>
      <c r="E11" s="16">
        <v>2</v>
      </c>
      <c r="F11" s="2">
        <f t="shared" si="0"/>
        <v>3</v>
      </c>
      <c r="G11" s="2">
        <f t="shared" si="1"/>
        <v>6</v>
      </c>
      <c r="H11" s="18">
        <f t="shared" si="2"/>
        <v>2</v>
      </c>
    </row>
    <row r="12" spans="1:8" ht="12.75">
      <c r="A12" t="s">
        <v>30</v>
      </c>
      <c r="B12" s="5">
        <v>0.375</v>
      </c>
      <c r="C12" s="6">
        <v>4</v>
      </c>
      <c r="D12" s="2">
        <f t="shared" si="3"/>
        <v>1.5</v>
      </c>
      <c r="E12" s="16">
        <v>2</v>
      </c>
      <c r="F12" s="2">
        <f t="shared" si="0"/>
        <v>3</v>
      </c>
      <c r="G12" s="2">
        <f t="shared" si="1"/>
        <v>6</v>
      </c>
      <c r="H12" s="18">
        <f t="shared" si="2"/>
        <v>2</v>
      </c>
    </row>
    <row r="13" spans="1:8" ht="12.75">
      <c r="A13" t="s">
        <v>31</v>
      </c>
      <c r="B13" s="5">
        <v>0</v>
      </c>
      <c r="C13" s="6">
        <v>0.5</v>
      </c>
      <c r="D13" s="2">
        <f t="shared" si="3"/>
        <v>0</v>
      </c>
      <c r="E13" s="16">
        <v>0</v>
      </c>
      <c r="F13" s="2">
        <f t="shared" si="0"/>
        <v>0</v>
      </c>
      <c r="G13" s="2">
        <f t="shared" si="1"/>
        <v>0</v>
      </c>
      <c r="H13" s="18">
        <f t="shared" si="2"/>
        <v>0</v>
      </c>
    </row>
    <row r="14" spans="1:8" ht="12.75">
      <c r="A14" t="s">
        <v>43</v>
      </c>
      <c r="B14" s="5">
        <v>0</v>
      </c>
      <c r="C14" s="6">
        <v>0.25</v>
      </c>
      <c r="D14" s="2">
        <f t="shared" si="3"/>
        <v>0</v>
      </c>
      <c r="E14" s="16">
        <v>0</v>
      </c>
      <c r="F14" s="2">
        <f t="shared" si="0"/>
        <v>0</v>
      </c>
      <c r="G14" s="2">
        <f t="shared" si="1"/>
        <v>0</v>
      </c>
      <c r="H14" s="18">
        <f t="shared" si="2"/>
        <v>0</v>
      </c>
    </row>
    <row r="15" spans="1:8" ht="12.75">
      <c r="A15" t="s">
        <v>44</v>
      </c>
      <c r="B15" s="7">
        <v>0</v>
      </c>
      <c r="C15" s="8">
        <v>0.25</v>
      </c>
      <c r="D15" s="2">
        <f t="shared" si="3"/>
        <v>0</v>
      </c>
      <c r="E15" s="17">
        <v>0</v>
      </c>
      <c r="F15" s="2">
        <f t="shared" si="0"/>
        <v>0</v>
      </c>
      <c r="G15" s="2">
        <f t="shared" si="1"/>
        <v>0</v>
      </c>
      <c r="H15" s="18">
        <f t="shared" si="2"/>
        <v>0</v>
      </c>
    </row>
    <row r="17" spans="1:8" ht="12.75">
      <c r="A17" t="s">
        <v>33</v>
      </c>
      <c r="D17" s="2">
        <f>SUM(D7:D15)</f>
        <v>8.54</v>
      </c>
      <c r="F17" s="2">
        <f>SUM(F7:F15)</f>
        <v>15.26</v>
      </c>
      <c r="G17" s="2">
        <f>SUM(G7:G15)</f>
        <v>43.84625</v>
      </c>
      <c r="H17" s="2">
        <f>SUM(H7:H15)</f>
        <v>4.0791015625</v>
      </c>
    </row>
    <row r="19" spans="1:7" ht="12.75">
      <c r="A19" s="1" t="s">
        <v>34</v>
      </c>
      <c r="F19">
        <f>F17/D17</f>
        <v>1.7868852459016396</v>
      </c>
      <c r="G19" t="s">
        <v>35</v>
      </c>
    </row>
    <row r="20" spans="1:7" ht="12.75">
      <c r="A20" s="1" t="s">
        <v>36</v>
      </c>
      <c r="F20">
        <f>H17+G17-(D17*(F19^2))</f>
        <v>20.657482710040977</v>
      </c>
      <c r="G20" t="s">
        <v>37</v>
      </c>
    </row>
    <row r="21" spans="1:6" ht="12.75">
      <c r="A21" s="1" t="s">
        <v>38</v>
      </c>
      <c r="F21">
        <f>F20/(G3-F19)</f>
        <v>8.560505742612088</v>
      </c>
    </row>
    <row r="22" spans="1:6" ht="12.75">
      <c r="A22" s="1" t="s">
        <v>39</v>
      </c>
      <c r="F22">
        <f>F20/(F19)</f>
        <v>11.560609590022931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4">
        <v>6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4</v>
      </c>
      <c r="C7" s="6">
        <v>0.5</v>
      </c>
      <c r="D7" s="2">
        <f aca="true" t="shared" si="0" ref="D7:D13">B7*C7</f>
        <v>2</v>
      </c>
      <c r="E7" s="10">
        <v>5.75</v>
      </c>
      <c r="F7" s="2">
        <f aca="true" t="shared" si="1" ref="F7:F13">D7*E7</f>
        <v>11.5</v>
      </c>
      <c r="G7" s="2">
        <f aca="true" t="shared" si="2" ref="G7:G13">D7*(E7^2)</f>
        <v>66.125</v>
      </c>
      <c r="H7" s="2">
        <f aca="true" t="shared" si="3" ref="H7:H13">(B7*C7^3)/12</f>
        <v>0.041666666666666664</v>
      </c>
    </row>
    <row r="8" spans="1:8" ht="12.75">
      <c r="A8" t="s">
        <v>29</v>
      </c>
      <c r="B8" s="5">
        <v>0.5</v>
      </c>
      <c r="C8" s="6">
        <v>5.1</v>
      </c>
      <c r="D8" s="2">
        <f t="shared" si="0"/>
        <v>2.55</v>
      </c>
      <c r="E8" s="10">
        <v>3</v>
      </c>
      <c r="F8" s="2">
        <f t="shared" si="1"/>
        <v>7.6499999999999995</v>
      </c>
      <c r="G8" s="2">
        <f t="shared" si="2"/>
        <v>22.95</v>
      </c>
      <c r="H8" s="2">
        <f t="shared" si="3"/>
        <v>5.527124999999999</v>
      </c>
    </row>
    <row r="9" spans="1:8" ht="12.75">
      <c r="A9" t="s">
        <v>29</v>
      </c>
      <c r="B9" s="5">
        <v>0.5</v>
      </c>
      <c r="C9" s="6">
        <v>5.1</v>
      </c>
      <c r="D9" s="2">
        <f t="shared" si="0"/>
        <v>2.55</v>
      </c>
      <c r="E9" s="10">
        <v>3</v>
      </c>
      <c r="F9" s="2">
        <f t="shared" si="1"/>
        <v>7.6499999999999995</v>
      </c>
      <c r="G9" s="2">
        <f t="shared" si="2"/>
        <v>22.95</v>
      </c>
      <c r="H9" s="2">
        <f t="shared" si="3"/>
        <v>5.527124999999999</v>
      </c>
    </row>
    <row r="10" spans="1:8" ht="12.75">
      <c r="A10" t="s">
        <v>30</v>
      </c>
      <c r="B10" s="5">
        <v>2</v>
      </c>
      <c r="C10" s="6">
        <v>0.5</v>
      </c>
      <c r="D10" s="2">
        <f t="shared" si="0"/>
        <v>1</v>
      </c>
      <c r="E10" s="10">
        <v>0.75</v>
      </c>
      <c r="F10" s="2">
        <f t="shared" si="1"/>
        <v>0.75</v>
      </c>
      <c r="G10" s="2">
        <f t="shared" si="2"/>
        <v>0.5625</v>
      </c>
      <c r="H10" s="2">
        <f t="shared" si="3"/>
        <v>0.020833333333333332</v>
      </c>
    </row>
    <row r="11" spans="1:8" ht="12.75">
      <c r="A11" t="s">
        <v>30</v>
      </c>
      <c r="B11" s="5">
        <v>2</v>
      </c>
      <c r="C11" s="6">
        <v>0.5</v>
      </c>
      <c r="D11" s="2">
        <f t="shared" si="0"/>
        <v>1</v>
      </c>
      <c r="E11" s="10">
        <v>0.75</v>
      </c>
      <c r="F11" s="2">
        <f t="shared" si="1"/>
        <v>0.75</v>
      </c>
      <c r="G11" s="2">
        <f t="shared" si="2"/>
        <v>0.5625</v>
      </c>
      <c r="H11" s="2">
        <f t="shared" si="3"/>
        <v>0.020833333333333332</v>
      </c>
    </row>
    <row r="12" spans="1:8" ht="12.75">
      <c r="A12" t="s">
        <v>31</v>
      </c>
      <c r="B12" s="5">
        <v>14</v>
      </c>
      <c r="C12" s="6">
        <v>0.5</v>
      </c>
      <c r="D12" s="2">
        <f t="shared" si="0"/>
        <v>7</v>
      </c>
      <c r="E12" s="10">
        <v>0.25</v>
      </c>
      <c r="F12" s="2">
        <f t="shared" si="1"/>
        <v>1.75</v>
      </c>
      <c r="G12" s="2">
        <f t="shared" si="2"/>
        <v>0.4375</v>
      </c>
      <c r="H12" s="2">
        <f t="shared" si="3"/>
        <v>0.14583333333333334</v>
      </c>
    </row>
    <row r="13" spans="1:8" ht="12.75">
      <c r="A13" t="s">
        <v>32</v>
      </c>
      <c r="B13" s="7">
        <v>3</v>
      </c>
      <c r="C13" s="8">
        <v>0.5</v>
      </c>
      <c r="D13" s="2">
        <f t="shared" si="0"/>
        <v>1.5</v>
      </c>
      <c r="E13" s="11">
        <v>0.5</v>
      </c>
      <c r="F13" s="2">
        <f t="shared" si="1"/>
        <v>0.75</v>
      </c>
      <c r="G13" s="2">
        <f t="shared" si="2"/>
        <v>0.375</v>
      </c>
      <c r="H13" s="2">
        <f t="shared" si="3"/>
        <v>0.03125</v>
      </c>
    </row>
    <row r="15" spans="1:8" ht="12.75">
      <c r="A15" t="s">
        <v>33</v>
      </c>
      <c r="D15" s="2">
        <f>SUM(D7:D13)</f>
        <v>17.6</v>
      </c>
      <c r="F15" s="2">
        <f>SUM(F7:F13)</f>
        <v>30.799999999999997</v>
      </c>
      <c r="G15" s="2">
        <f>SUM(G7:G13)</f>
        <v>113.9625</v>
      </c>
      <c r="H15" s="2">
        <f>SUM(H7:H13)</f>
        <v>11.314666666666666</v>
      </c>
    </row>
    <row r="16" spans="4:8" ht="12.75">
      <c r="D16" s="2"/>
      <c r="F16" s="2"/>
      <c r="G16" s="2"/>
      <c r="H16" s="2"/>
    </row>
    <row r="18" spans="1:7" ht="12.75">
      <c r="A18" s="1" t="s">
        <v>34</v>
      </c>
      <c r="F18">
        <f>F15/D15</f>
        <v>1.7499999999999998</v>
      </c>
      <c r="G18" t="s">
        <v>35</v>
      </c>
    </row>
    <row r="19" spans="1:7" ht="12.75">
      <c r="A19" s="1" t="s">
        <v>36</v>
      </c>
      <c r="F19">
        <f>H15+G15-(D15*(F18^2))</f>
        <v>71.37716666666668</v>
      </c>
      <c r="G19" t="s">
        <v>37</v>
      </c>
    </row>
    <row r="20" spans="1:6" ht="12.75">
      <c r="A20" s="1" t="s">
        <v>38</v>
      </c>
      <c r="F20">
        <f>F19/(G3-F18)</f>
        <v>16.794627450980396</v>
      </c>
    </row>
    <row r="21" spans="1:6" ht="12.75">
      <c r="A21" s="1" t="s">
        <v>39</v>
      </c>
      <c r="F21">
        <f>F19/(F18)</f>
        <v>40.78695238095239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modulus and moment of inertia</dc:title>
  <dc:subject/>
  <dc:creator>KURT HUGHES</dc:creator>
  <cp:keywords/>
  <dc:description/>
  <cp:lastModifiedBy>kurt hughes</cp:lastModifiedBy>
  <dcterms:created xsi:type="dcterms:W3CDTF">2001-04-20T23:41:14Z</dcterms:created>
  <dcterms:modified xsi:type="dcterms:W3CDTF">2012-02-13T03:53:22Z</dcterms:modified>
  <cp:category/>
  <cp:version/>
  <cp:contentType/>
  <cp:contentStatus/>
</cp:coreProperties>
</file>